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ы19г\"/>
    </mc:Choice>
  </mc:AlternateContent>
  <xr:revisionPtr revIDLastSave="0" documentId="13_ncr:1_{281CED9D-89B6-4D44-9176-842FD7144B88}" xr6:coauthVersionLast="47" xr6:coauthVersionMax="47" xr10:uidLastSave="{00000000-0000-0000-0000-000000000000}"/>
  <bookViews>
    <workbookView xWindow="-120" yWindow="-120" windowWidth="15600" windowHeight="11160" xr2:uid="{951F83C5-8285-429D-AF49-5CB5AB82149C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F68" i="2"/>
  <c r="C31" i="2"/>
  <c r="C30" i="2"/>
  <c r="C29" i="2"/>
  <c r="C28" i="2"/>
  <c r="C25" i="2"/>
  <c r="G83" i="2" l="1"/>
  <c r="G84" i="2"/>
  <c r="G85" i="2"/>
  <c r="G86" i="2"/>
  <c r="G87" i="2"/>
  <c r="G88" i="2"/>
  <c r="G89" i="2"/>
  <c r="G90" i="2"/>
  <c r="C75" i="2"/>
  <c r="D75" i="2"/>
  <c r="C68" i="2" l="1"/>
  <c r="C35" i="2" s="1"/>
  <c r="F75" i="2"/>
  <c r="F77" i="2" s="1"/>
  <c r="E75" i="2"/>
  <c r="E35" i="2"/>
  <c r="C32" i="2"/>
  <c r="E77" i="2" l="1"/>
  <c r="C77" i="2"/>
  <c r="D25" i="2"/>
  <c r="F24" i="2"/>
  <c r="F22" i="2"/>
  <c r="F23" i="2"/>
  <c r="F21" i="2"/>
  <c r="E32" i="2"/>
  <c r="D32" i="2"/>
  <c r="F32" i="2" l="1"/>
  <c r="F35" i="2"/>
  <c r="D68" i="2" l="1"/>
  <c r="F25" i="2"/>
  <c r="E25" i="2"/>
  <c r="D35" i="2" l="1"/>
  <c r="D77" i="2"/>
</calcChain>
</file>

<file path=xl/sharedStrings.xml><?xml version="1.0" encoding="utf-8"?>
<sst xmlns="http://schemas.openxmlformats.org/spreadsheetml/2006/main" count="156" uniqueCount="145">
  <si>
    <t>в т.ч платные услуги</t>
  </si>
  <si>
    <t>в т.ч домофон</t>
  </si>
  <si>
    <t>в т.ч провайдеры</t>
  </si>
  <si>
    <t xml:space="preserve">                                                                                   Расчеты с ресурсоснабжающими  организациями</t>
  </si>
  <si>
    <t>наименование услуги выполнение работ</t>
  </si>
  <si>
    <t>ГВС и отопление</t>
  </si>
  <si>
    <t>Электроэнергия</t>
  </si>
  <si>
    <t>ХВС и водоотведение</t>
  </si>
  <si>
    <t>Обращение с ТКО</t>
  </si>
  <si>
    <t>всего</t>
  </si>
  <si>
    <t>начислено</t>
  </si>
  <si>
    <t>оплачено</t>
  </si>
  <si>
    <t>израсходовано</t>
  </si>
  <si>
    <t>5.1</t>
  </si>
  <si>
    <t>5.2</t>
  </si>
  <si>
    <t>Поверка ОПУ ГВС,ХВС,эл/эн,тепло</t>
  </si>
  <si>
    <t>5.3</t>
  </si>
  <si>
    <t>5.4</t>
  </si>
  <si>
    <t>Информационное обслуживание</t>
  </si>
  <si>
    <t>5.5</t>
  </si>
  <si>
    <t>Страхование сетей общего пользования</t>
  </si>
  <si>
    <t>5.6</t>
  </si>
  <si>
    <t>Обслуживание вент каналов</t>
  </si>
  <si>
    <t>5.7</t>
  </si>
  <si>
    <t>Обслуживание системы отопления</t>
  </si>
  <si>
    <t>5.8</t>
  </si>
  <si>
    <t>Услуги паспортного стола</t>
  </si>
  <si>
    <t>5.9</t>
  </si>
  <si>
    <t>Обслуживание мус/камер,дерат,дезинф</t>
  </si>
  <si>
    <t>5.10</t>
  </si>
  <si>
    <t>Обслуж.ремонт техники,прогр.обеспечения</t>
  </si>
  <si>
    <t>5.11</t>
  </si>
  <si>
    <t>Прочие хозяйственные и канцтовары</t>
  </si>
  <si>
    <t>5.12</t>
  </si>
  <si>
    <t>Обслуживание системы электроснабжения</t>
  </si>
  <si>
    <t>5.13</t>
  </si>
  <si>
    <t>Уборка лестничных клеток</t>
  </si>
  <si>
    <t>5.14</t>
  </si>
  <si>
    <t>Управление МКД</t>
  </si>
  <si>
    <t>5.15</t>
  </si>
  <si>
    <t>Уборка придомовой территории</t>
  </si>
  <si>
    <t>5.16</t>
  </si>
  <si>
    <t>Обслуживание систем ХВС,ГВС</t>
  </si>
  <si>
    <t>5.17</t>
  </si>
  <si>
    <t>Переодическое освидетельствование лифтов</t>
  </si>
  <si>
    <t>5.18</t>
  </si>
  <si>
    <t>Благоустройство придомовой территории</t>
  </si>
  <si>
    <t>5.19</t>
  </si>
  <si>
    <t xml:space="preserve">Услуги по начислению и сбору платежей </t>
  </si>
  <si>
    <t>5.20</t>
  </si>
  <si>
    <t>Аварийно-диспетчерское обслуживание</t>
  </si>
  <si>
    <t>5.21</t>
  </si>
  <si>
    <t>Обслуживание лифтового хозяйства</t>
  </si>
  <si>
    <t>5.22</t>
  </si>
  <si>
    <t>Обслуживание приборов учета</t>
  </si>
  <si>
    <t>Текущий ремонт ,стр.констр.ремонт подъездов</t>
  </si>
  <si>
    <t>Платные услуги</t>
  </si>
  <si>
    <t>Домофон</t>
  </si>
  <si>
    <t>Правайдеры</t>
  </si>
  <si>
    <t xml:space="preserve">39 дом </t>
  </si>
  <si>
    <t>43 дом</t>
  </si>
  <si>
    <t>47 дом</t>
  </si>
  <si>
    <t>49 дом</t>
  </si>
  <si>
    <t>51 дом</t>
  </si>
  <si>
    <t>53 дом</t>
  </si>
  <si>
    <t>55 дом</t>
  </si>
  <si>
    <t>45 дом</t>
  </si>
  <si>
    <t>Рогожкина ОГ</t>
  </si>
  <si>
    <t xml:space="preserve">Главный бухгалтер </t>
  </si>
  <si>
    <t xml:space="preserve">            Расчеты с населением по ресурсам</t>
  </si>
  <si>
    <t>итого</t>
  </si>
  <si>
    <t>5.</t>
  </si>
  <si>
    <t>итого с 5.2 по 5.22</t>
  </si>
  <si>
    <t>в т.ч. ремонт и содержание</t>
  </si>
  <si>
    <t>№ п/п</t>
  </si>
  <si>
    <t>Утверждено</t>
  </si>
  <si>
    <t>Заключение ревизионной комиссии:</t>
  </si>
  <si>
    <t>Комиссия в составе:</t>
  </si>
  <si>
    <t>Рожнова Т.П.</t>
  </si>
  <si>
    <t>председатель ревизионной комиссии</t>
  </si>
  <si>
    <t>Федина Н.Л.</t>
  </si>
  <si>
    <t>Шевченко Т.М.</t>
  </si>
  <si>
    <t>ревизионной комиссией ТСН"Репино"</t>
  </si>
  <si>
    <t>по плану</t>
  </si>
  <si>
    <t xml:space="preserve">№354 (Постановление Правительства РФ о предоставлении коммунальных услуг собственникам и </t>
  </si>
  <si>
    <t xml:space="preserve">    Все документы , отчеты  размещены на сайте ГИС ЖКХ и ТСН "Репино" в полном объеме.</t>
  </si>
  <si>
    <t xml:space="preserve">    Бухгалтерская и налоговая отчетность сдана в срок, налоги оплачены, замечаний нет.</t>
  </si>
  <si>
    <t xml:space="preserve">   Текущий и капитальный ремонт выполнен в запланированном объеме,хорошего качества,</t>
  </si>
  <si>
    <t xml:space="preserve">   Положительные экспертизы и заключения прилагаются на все сметы, замечаний нет.</t>
  </si>
  <si>
    <t>1.</t>
  </si>
  <si>
    <t>2.</t>
  </si>
  <si>
    <t>3.</t>
  </si>
  <si>
    <t>4.</t>
  </si>
  <si>
    <t>6.</t>
  </si>
  <si>
    <t>7.</t>
  </si>
  <si>
    <t xml:space="preserve">пользователям помещений МКД) ,  Жилищным Кодексом РФ. </t>
  </si>
  <si>
    <t xml:space="preserve">   Тарифы на коммунальные услуги начислены в соответствии с  Постановлением Правительства РФ</t>
  </si>
  <si>
    <t xml:space="preserve">    Замечаний, предписаний  по начисленым тарифам от Инспекции по государственному и жилищному </t>
  </si>
  <si>
    <t>Достоверность сумм,отраженных в отчете подтверждаем.</t>
  </si>
  <si>
    <t>Итого 5.1</t>
  </si>
  <si>
    <t xml:space="preserve">   Во время проведения ревизии все бухгалтерские документы проверены.</t>
  </si>
  <si>
    <t>в т.ч пени по исп.приказам,проценты банков</t>
  </si>
  <si>
    <t>в т.ч прочие поступления</t>
  </si>
  <si>
    <t xml:space="preserve">Механизированная уборка </t>
  </si>
  <si>
    <t xml:space="preserve">  Перерасхода  по статьям текущего ремонта и содержание общедомового имущества нет.</t>
  </si>
  <si>
    <t>05.05.2023 г</t>
  </si>
  <si>
    <t>РЕМОНТ и СОДЕРЖАНИЕ ЖИЛЬЯ,  ВСЕГО</t>
  </si>
  <si>
    <t>собранием членов ТСН"Репино"</t>
  </si>
  <si>
    <t>протокол общего собрания №1 от 04 июля 2023года</t>
  </si>
  <si>
    <t>Отчет об исполнении сметы доходов и расходов за 2023 г ТСН "Репино"</t>
  </si>
  <si>
    <t xml:space="preserve">Поступило денежных средств за 2023 г  на спецсчета  </t>
  </si>
  <si>
    <t>зад-ть 01.01.23г</t>
  </si>
  <si>
    <t>Начислено 2023</t>
  </si>
  <si>
    <t>Оплачено 2023</t>
  </si>
  <si>
    <t>зад-сть на 31.12.23</t>
  </si>
  <si>
    <t>ост на 01.01.23г</t>
  </si>
  <si>
    <t>начислено2023</t>
  </si>
  <si>
    <t>оплачено 2023</t>
  </si>
  <si>
    <t>ост на 31.12.23г</t>
  </si>
  <si>
    <t>Капитальный ремонт за 2023г в т.ч:</t>
  </si>
  <si>
    <t>ост. на 01.01.23 г</t>
  </si>
  <si>
    <t>начислено 2023</t>
  </si>
  <si>
    <t>ост. на 31.12.23г</t>
  </si>
  <si>
    <t xml:space="preserve"> надзору Ульяновской области в течении 2023 года нет.      </t>
  </si>
  <si>
    <t>Утепление фасадов 47,49,53</t>
  </si>
  <si>
    <t>Ремонт межпанельных швов ж/д 39,43,45,47,49,51,53,55 по заявкам</t>
  </si>
  <si>
    <t xml:space="preserve">Подготовка жилого фонда к зиме </t>
  </si>
  <si>
    <t>остаток на спецсчетах на 01.01.2023 г    18 857 982,02 руб</t>
  </si>
  <si>
    <t>остаток на спецсчетах на 31.12.2023 г     13 651 125,36 руб</t>
  </si>
  <si>
    <t>Капитальный ремонт поступило за 2023 г</t>
  </si>
  <si>
    <t xml:space="preserve">МЕТА </t>
  </si>
  <si>
    <t>Проценты банков,пени по просуженной задолженност</t>
  </si>
  <si>
    <t>остаток на расчетных счетах на 01.01.2023 г     16 999 435,71 руб</t>
  </si>
  <si>
    <t>остаток на расчетных счетах на 31.12.2023 г      20 887 416,15 руб</t>
  </si>
  <si>
    <t xml:space="preserve">косметический ремонт подъездов ж/д 51 </t>
  </si>
  <si>
    <t>Ремонт кровли балконов 10 эт(43,45,47,53,55)</t>
  </si>
  <si>
    <t>Утепление фасадов профлистом 47,49,53</t>
  </si>
  <si>
    <t>ремонт входных групп устройство сливов 49(2и3п)55(1п)</t>
  </si>
  <si>
    <t>Замена окон ж/д 51,53,55,47(6)</t>
  </si>
  <si>
    <t>Текущий ремонт лифтов 45(5),49(4),47(6),55(3),47(6),43(6),47(6)</t>
  </si>
  <si>
    <t>на основании смет, проверенных в ООО "УлРЦЦС".</t>
  </si>
  <si>
    <t xml:space="preserve">Поступило денежных средств на р/сч за 2023 г  </t>
  </si>
  <si>
    <t>члены ревизионной комиссии:</t>
  </si>
  <si>
    <t>ВСЕГО с 5.2 по 11</t>
  </si>
  <si>
    <t>засчет неиспользованных средств (софинансирование)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</si>
</sst>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49" fontId="4" fillId="0" borderId="1" xfId="0" applyNumberFormat="1" applyFont="1" applyBorder="1" applyAlignment="1">
      <alignment horizontal="right"/>
    </xf>
    <xf numFmtId="16" fontId="4" fillId="0" borderId="1" xfId="0" applyNumberFormat="1" applyFont="1" applyBorder="1"/>
    <xf numFmtId="49" fontId="4" fillId="0" borderId="1" xfId="0" applyNumberFormat="1" applyFont="1" applyBorder="1"/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4" fontId="3" fillId="0" borderId="1" xfId="0" applyNumberFormat="1" applyFont="1" applyBorder="1"/>
    <xf numFmtId="4" fontId="3" fillId="0" borderId="0" xfId="0" applyNumberFormat="1" applyFont="1"/>
    <xf numFmtId="4" fontId="2" fillId="0" borderId="1" xfId="0" applyNumberFormat="1" applyFont="1" applyBorder="1"/>
    <xf numFmtId="0" fontId="7" fillId="0" borderId="0" xfId="0" applyFont="1"/>
    <xf numFmtId="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0" fontId="6" fillId="0" borderId="1" xfId="0" applyFont="1" applyBorder="1"/>
    <xf numFmtId="4" fontId="2" fillId="2" borderId="1" xfId="0" applyNumberFormat="1" applyFont="1" applyFill="1" applyBorder="1"/>
    <xf numFmtId="0" fontId="8" fillId="0" borderId="1" xfId="0" applyFont="1" applyBorder="1"/>
    <xf numFmtId="0" fontId="5" fillId="0" borderId="1" xfId="0" applyFont="1" applyBorder="1" applyAlignment="1">
      <alignment horizontal="right"/>
    </xf>
    <xf numFmtId="4" fontId="9" fillId="0" borderId="0" xfId="0" applyNumberFormat="1" applyFont="1"/>
    <xf numFmtId="0" fontId="9" fillId="0" borderId="0" xfId="0" applyFont="1"/>
    <xf numFmtId="0" fontId="2" fillId="0" borderId="2" xfId="0" applyFont="1" applyBorder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4" fontId="2" fillId="0" borderId="0" xfId="0" applyNumberFormat="1" applyFont="1" applyAlignment="1">
      <alignment horizontal="center" vertical="center"/>
    </xf>
    <xf numFmtId="4" fontId="0" fillId="0" borderId="0" xfId="0" applyNumberFormat="1"/>
    <xf numFmtId="0" fontId="1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" fontId="2" fillId="0" borderId="1" xfId="0" applyNumberFormat="1" applyFont="1" applyFill="1" applyBorder="1"/>
    <xf numFmtId="4" fontId="2" fillId="0" borderId="0" xfId="0" applyNumberFormat="1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/>
    <xf numFmtId="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E4A34-CCF7-4B1D-9EAE-95E36422643A}">
  <dimension ref="A1:I114"/>
  <sheetViews>
    <sheetView tabSelected="1" topLeftCell="A73" zoomScale="90" zoomScaleNormal="90" workbookViewId="0">
      <selection activeCell="J12" sqref="J12"/>
    </sheetView>
  </sheetViews>
  <sheetFormatPr defaultRowHeight="15" x14ac:dyDescent="0.25"/>
  <cols>
    <col min="1" max="1" width="5.42578125" customWidth="1"/>
    <col min="2" max="2" width="40.42578125" customWidth="1"/>
    <col min="3" max="3" width="11.7109375" customWidth="1"/>
    <col min="4" max="4" width="12.140625" customWidth="1"/>
    <col min="5" max="5" width="12" customWidth="1"/>
    <col min="6" max="8" width="14.42578125" customWidth="1"/>
  </cols>
  <sheetData>
    <row r="1" spans="1:8" hidden="1" x14ac:dyDescent="0.25">
      <c r="B1" s="15" t="s">
        <v>75</v>
      </c>
      <c r="C1" s="1"/>
      <c r="D1" s="1"/>
      <c r="E1" s="15" t="s">
        <v>75</v>
      </c>
      <c r="F1" s="15"/>
      <c r="G1" s="15"/>
      <c r="H1" s="15"/>
    </row>
    <row r="2" spans="1:8" hidden="1" x14ac:dyDescent="0.25">
      <c r="B2" s="15" t="s">
        <v>107</v>
      </c>
      <c r="C2" s="1"/>
      <c r="D2" s="1"/>
      <c r="E2" s="15" t="s">
        <v>82</v>
      </c>
      <c r="F2" s="15"/>
      <c r="G2" s="15"/>
      <c r="H2" s="15"/>
    </row>
    <row r="3" spans="1:8" hidden="1" x14ac:dyDescent="0.25">
      <c r="B3" s="15" t="s">
        <v>108</v>
      </c>
      <c r="C3" s="1"/>
      <c r="D3" s="1"/>
      <c r="E3" s="15" t="s">
        <v>105</v>
      </c>
      <c r="F3" s="15"/>
      <c r="G3" s="15"/>
      <c r="H3" s="15"/>
    </row>
    <row r="4" spans="1:8" x14ac:dyDescent="0.25">
      <c r="B4" s="1"/>
      <c r="C4" s="1"/>
      <c r="D4" s="1"/>
      <c r="E4" s="1"/>
      <c r="F4" s="15"/>
      <c r="G4" s="15"/>
      <c r="H4" s="15"/>
    </row>
    <row r="5" spans="1:8" ht="18.75" x14ac:dyDescent="0.3">
      <c r="A5" s="28" t="s">
        <v>109</v>
      </c>
      <c r="B5" s="28"/>
      <c r="C5" s="28"/>
      <c r="D5" s="29"/>
      <c r="E5" s="29"/>
      <c r="F5" s="1"/>
      <c r="G5" s="1"/>
      <c r="H5" s="1"/>
    </row>
    <row r="6" spans="1:8" x14ac:dyDescent="0.25">
      <c r="A6" s="5" t="s">
        <v>141</v>
      </c>
      <c r="B6" s="5"/>
      <c r="C6" s="14"/>
      <c r="D6" s="19">
        <v>96226876.239999995</v>
      </c>
      <c r="E6" s="13"/>
      <c r="F6" s="13"/>
      <c r="G6" s="13"/>
      <c r="H6" s="13"/>
    </row>
    <row r="7" spans="1:8" x14ac:dyDescent="0.25">
      <c r="A7" s="5" t="s">
        <v>73</v>
      </c>
      <c r="B7" s="5"/>
      <c r="C7" s="14"/>
      <c r="D7" s="14">
        <v>30809527.960000001</v>
      </c>
      <c r="E7" s="13"/>
      <c r="F7" s="13"/>
      <c r="G7" s="13"/>
      <c r="H7" s="13"/>
    </row>
    <row r="8" spans="1:8" x14ac:dyDescent="0.25">
      <c r="A8" s="5" t="s">
        <v>0</v>
      </c>
      <c r="B8" s="5"/>
      <c r="C8" s="14"/>
      <c r="D8" s="14">
        <v>302650</v>
      </c>
      <c r="E8" s="13"/>
      <c r="F8" s="13"/>
      <c r="G8" s="13"/>
      <c r="H8" s="13"/>
    </row>
    <row r="9" spans="1:8" x14ac:dyDescent="0.25">
      <c r="A9" s="5" t="s">
        <v>1</v>
      </c>
      <c r="B9" s="5"/>
      <c r="C9" s="35"/>
      <c r="D9" s="35">
        <v>441194.89</v>
      </c>
      <c r="E9" s="38"/>
      <c r="F9" s="38"/>
      <c r="G9" s="38"/>
      <c r="H9" s="13"/>
    </row>
    <row r="10" spans="1:8" x14ac:dyDescent="0.25">
      <c r="A10" s="5" t="s">
        <v>2</v>
      </c>
      <c r="B10" s="5"/>
      <c r="C10" s="35"/>
      <c r="D10" s="35">
        <v>871900.16000000003</v>
      </c>
      <c r="E10" s="38"/>
      <c r="F10" s="38"/>
      <c r="G10" s="38"/>
      <c r="H10" s="13"/>
    </row>
    <row r="11" spans="1:8" x14ac:dyDescent="0.25">
      <c r="A11" s="5" t="s">
        <v>101</v>
      </c>
      <c r="B11" s="5"/>
      <c r="C11" s="35"/>
      <c r="D11" s="35">
        <v>929320.12</v>
      </c>
      <c r="E11" s="38"/>
      <c r="F11" s="38"/>
      <c r="G11" s="38"/>
      <c r="H11" s="13"/>
    </row>
    <row r="12" spans="1:8" x14ac:dyDescent="0.25">
      <c r="A12" s="5" t="s">
        <v>102</v>
      </c>
      <c r="B12" s="5"/>
      <c r="C12" s="35"/>
      <c r="D12" s="35">
        <v>990</v>
      </c>
      <c r="E12" s="38"/>
      <c r="F12" s="38"/>
      <c r="G12" s="38"/>
      <c r="H12" s="13"/>
    </row>
    <row r="13" spans="1:8" x14ac:dyDescent="0.25">
      <c r="A13" s="2" t="s">
        <v>132</v>
      </c>
      <c r="B13" s="3"/>
      <c r="C13" s="38"/>
      <c r="D13" s="38"/>
      <c r="E13" s="38"/>
      <c r="F13" s="38"/>
      <c r="G13" s="38"/>
      <c r="H13" s="13"/>
    </row>
    <row r="14" spans="1:8" x14ac:dyDescent="0.25">
      <c r="A14" s="2" t="s">
        <v>133</v>
      </c>
      <c r="B14" s="3"/>
      <c r="C14" s="38"/>
      <c r="D14" s="38"/>
      <c r="E14" s="38"/>
      <c r="F14" s="38"/>
      <c r="G14" s="38"/>
      <c r="H14" s="13"/>
    </row>
    <row r="15" spans="1:8" x14ac:dyDescent="0.25">
      <c r="A15" s="2" t="s">
        <v>110</v>
      </c>
      <c r="B15" s="3"/>
      <c r="C15" s="38"/>
      <c r="D15" s="38"/>
      <c r="E15" s="38"/>
      <c r="F15" s="38"/>
      <c r="G15" s="38"/>
      <c r="H15" s="13"/>
    </row>
    <row r="16" spans="1:8" ht="15.75" customHeight="1" x14ac:dyDescent="0.25">
      <c r="A16" s="5" t="s">
        <v>129</v>
      </c>
      <c r="B16" s="5"/>
      <c r="C16" s="35"/>
      <c r="D16" s="35">
        <v>11896663.67</v>
      </c>
      <c r="E16" s="38"/>
      <c r="F16" s="38"/>
      <c r="G16" s="38"/>
      <c r="H16" s="13"/>
    </row>
    <row r="17" spans="1:9" x14ac:dyDescent="0.25">
      <c r="A17" s="2" t="s">
        <v>127</v>
      </c>
      <c r="B17" s="2"/>
      <c r="C17" s="36"/>
      <c r="D17" s="36"/>
      <c r="E17" s="38"/>
      <c r="F17" s="38"/>
      <c r="G17" s="38"/>
      <c r="H17" s="13"/>
    </row>
    <row r="18" spans="1:9" x14ac:dyDescent="0.25">
      <c r="A18" s="2" t="s">
        <v>128</v>
      </c>
      <c r="B18" s="2"/>
      <c r="C18" s="36"/>
      <c r="D18" s="36"/>
      <c r="E18" s="38"/>
      <c r="F18" s="38"/>
      <c r="G18" s="38"/>
      <c r="H18" s="13"/>
    </row>
    <row r="19" spans="1:9" x14ac:dyDescent="0.25">
      <c r="A19" s="4"/>
      <c r="B19" s="4"/>
      <c r="C19" s="39" t="s">
        <v>3</v>
      </c>
      <c r="D19" s="35"/>
      <c r="E19" s="35"/>
      <c r="F19" s="37"/>
      <c r="G19" s="38"/>
      <c r="H19" s="13"/>
    </row>
    <row r="20" spans="1:9" s="11" customFormat="1" x14ac:dyDescent="0.25">
      <c r="A20" s="24" t="s">
        <v>74</v>
      </c>
      <c r="B20" s="5" t="s">
        <v>4</v>
      </c>
      <c r="C20" s="35" t="s">
        <v>111</v>
      </c>
      <c r="D20" s="35" t="s">
        <v>112</v>
      </c>
      <c r="E20" s="35" t="s">
        <v>113</v>
      </c>
      <c r="F20" s="35" t="s">
        <v>114</v>
      </c>
      <c r="G20" s="36"/>
      <c r="H20" s="16"/>
    </row>
    <row r="21" spans="1:9" x14ac:dyDescent="0.25">
      <c r="A21" s="5">
        <v>1</v>
      </c>
      <c r="B21" s="4" t="s">
        <v>5</v>
      </c>
      <c r="C21" s="35">
        <v>5077168.07</v>
      </c>
      <c r="D21" s="37">
        <v>34104779.539999999</v>
      </c>
      <c r="E21" s="37">
        <v>33608258.259999998</v>
      </c>
      <c r="F21" s="35">
        <f>C21+D21-E21</f>
        <v>5573689.3500000015</v>
      </c>
      <c r="G21" s="36"/>
      <c r="H21" s="16"/>
    </row>
    <row r="22" spans="1:9" x14ac:dyDescent="0.25">
      <c r="A22" s="5">
        <v>2</v>
      </c>
      <c r="B22" s="4" t="s">
        <v>6</v>
      </c>
      <c r="C22" s="35">
        <v>1050095.1200000001</v>
      </c>
      <c r="D22" s="37">
        <v>11749759.67</v>
      </c>
      <c r="E22" s="37">
        <v>11861408.67</v>
      </c>
      <c r="F22" s="35">
        <f t="shared" ref="F22:F24" si="0">C22+D22-E22</f>
        <v>938446.11999999918</v>
      </c>
      <c r="G22" s="36"/>
      <c r="H22" s="16"/>
    </row>
    <row r="23" spans="1:9" x14ac:dyDescent="0.25">
      <c r="A23" s="5">
        <v>3</v>
      </c>
      <c r="B23" s="4" t="s">
        <v>7</v>
      </c>
      <c r="C23" s="35">
        <v>603786.23</v>
      </c>
      <c r="D23" s="37">
        <v>7875744.6600000001</v>
      </c>
      <c r="E23" s="37">
        <v>7847792.3700000001</v>
      </c>
      <c r="F23" s="35">
        <f t="shared" si="0"/>
        <v>631738.52000000048</v>
      </c>
      <c r="G23" s="36"/>
      <c r="H23" s="16"/>
    </row>
    <row r="24" spans="1:9" x14ac:dyDescent="0.25">
      <c r="A24" s="5">
        <v>4</v>
      </c>
      <c r="B24" s="4" t="s">
        <v>8</v>
      </c>
      <c r="C24" s="35">
        <v>408768.17</v>
      </c>
      <c r="D24" s="37">
        <v>4905034.04</v>
      </c>
      <c r="E24" s="37">
        <v>4905052.4400000004</v>
      </c>
      <c r="F24" s="35">
        <f t="shared" si="0"/>
        <v>408749.76999999955</v>
      </c>
      <c r="G24" s="36"/>
      <c r="H24" s="16"/>
    </row>
    <row r="25" spans="1:9" x14ac:dyDescent="0.25">
      <c r="A25" s="5"/>
      <c r="B25" s="5" t="s">
        <v>9</v>
      </c>
      <c r="C25" s="35">
        <f t="shared" ref="C25" si="1">SUM(C21:C24)</f>
        <v>7139817.5899999999</v>
      </c>
      <c r="D25" s="35">
        <f>SUM(D21:D24)</f>
        <v>58635317.910000004</v>
      </c>
      <c r="E25" s="35">
        <f t="shared" ref="E25:F25" si="2">SUM(E21:E24)</f>
        <v>58222511.739999995</v>
      </c>
      <c r="F25" s="35">
        <f t="shared" si="2"/>
        <v>7552623.7600000007</v>
      </c>
      <c r="G25" s="36"/>
      <c r="H25" s="16"/>
    </row>
    <row r="26" spans="1:9" x14ac:dyDescent="0.25">
      <c r="A26" s="5"/>
      <c r="B26" s="5"/>
      <c r="C26" s="40" t="s">
        <v>69</v>
      </c>
      <c r="D26" s="41"/>
      <c r="E26" s="42"/>
      <c r="F26" s="43"/>
      <c r="G26" s="38"/>
      <c r="H26" s="13"/>
    </row>
    <row r="27" spans="1:9" x14ac:dyDescent="0.25">
      <c r="A27" s="5" t="s">
        <v>74</v>
      </c>
      <c r="B27" s="5" t="s">
        <v>4</v>
      </c>
      <c r="C27" s="35" t="s">
        <v>115</v>
      </c>
      <c r="D27" s="35" t="s">
        <v>116</v>
      </c>
      <c r="E27" s="35" t="s">
        <v>117</v>
      </c>
      <c r="F27" s="35" t="s">
        <v>118</v>
      </c>
      <c r="G27" s="36"/>
      <c r="H27" s="16"/>
    </row>
    <row r="28" spans="1:9" x14ac:dyDescent="0.25">
      <c r="A28" s="5">
        <v>1</v>
      </c>
      <c r="B28" s="4" t="s">
        <v>5</v>
      </c>
      <c r="C28" s="37">
        <f>D28+F28-E28</f>
        <v>6411279.599999994</v>
      </c>
      <c r="D28" s="37">
        <v>34104779.539999999</v>
      </c>
      <c r="E28" s="37">
        <v>35466245.060000002</v>
      </c>
      <c r="F28" s="37">
        <v>7772745.1200000001</v>
      </c>
      <c r="G28" s="38"/>
      <c r="H28" s="13"/>
    </row>
    <row r="29" spans="1:9" x14ac:dyDescent="0.25">
      <c r="A29" s="5">
        <v>2</v>
      </c>
      <c r="B29" s="4" t="s">
        <v>6</v>
      </c>
      <c r="C29" s="37">
        <f>F29+D29-E29</f>
        <v>2222940.0399999991</v>
      </c>
      <c r="D29" s="37">
        <v>11749759.67</v>
      </c>
      <c r="E29" s="37">
        <v>11310230.130000001</v>
      </c>
      <c r="F29" s="37">
        <v>1783410.5</v>
      </c>
      <c r="G29" s="38"/>
      <c r="H29" s="13"/>
    </row>
    <row r="30" spans="1:9" x14ac:dyDescent="0.25">
      <c r="A30" s="5">
        <v>3</v>
      </c>
      <c r="B30" s="4" t="s">
        <v>7</v>
      </c>
      <c r="C30" s="37">
        <f>D30+F30-E30</f>
        <v>2354210.0200000005</v>
      </c>
      <c r="D30" s="37">
        <v>7875744.6600000001</v>
      </c>
      <c r="E30" s="37">
        <v>6745009.5499999998</v>
      </c>
      <c r="F30" s="37">
        <v>1223474.9099999999</v>
      </c>
      <c r="G30" s="38"/>
      <c r="H30" s="13"/>
    </row>
    <row r="31" spans="1:9" x14ac:dyDescent="0.25">
      <c r="A31" s="5">
        <v>4</v>
      </c>
      <c r="B31" s="4" t="s">
        <v>8</v>
      </c>
      <c r="C31" s="37">
        <f>F31+D31-E31</f>
        <v>1460069.5500000007</v>
      </c>
      <c r="D31" s="37">
        <v>4905034.04</v>
      </c>
      <c r="E31" s="37">
        <v>4174425.76</v>
      </c>
      <c r="F31" s="37">
        <v>729461.27</v>
      </c>
      <c r="G31" s="38"/>
      <c r="H31" s="13"/>
    </row>
    <row r="32" spans="1:9" s="23" customFormat="1" ht="17.25" customHeight="1" x14ac:dyDescent="0.2">
      <c r="A32" s="5"/>
      <c r="B32" s="5" t="s">
        <v>9</v>
      </c>
      <c r="C32" s="35">
        <f>SUM(C28:C31)</f>
        <v>12448499.209999993</v>
      </c>
      <c r="D32" s="35">
        <f t="shared" ref="D32" si="3">SUM(D28:D31)</f>
        <v>58635317.910000004</v>
      </c>
      <c r="E32" s="35">
        <f>SUM(E28:E31)</f>
        <v>57695910.5</v>
      </c>
      <c r="F32" s="35">
        <f>SUM(F28:F31)</f>
        <v>11509091.800000001</v>
      </c>
      <c r="G32" s="36"/>
      <c r="H32" s="16"/>
      <c r="I32" s="22"/>
    </row>
    <row r="33" spans="1:9" s="23" customFormat="1" ht="17.25" customHeight="1" x14ac:dyDescent="0.2">
      <c r="A33" s="2"/>
      <c r="B33" s="2"/>
      <c r="C33" s="36"/>
      <c r="D33" s="36"/>
      <c r="E33" s="36"/>
      <c r="F33" s="36"/>
      <c r="G33" s="36"/>
      <c r="H33" s="16"/>
      <c r="I33" s="22"/>
    </row>
    <row r="34" spans="1:9" s="23" customFormat="1" ht="17.25" customHeight="1" x14ac:dyDescent="0.2">
      <c r="A34" s="20"/>
      <c r="B34" s="20"/>
      <c r="C34" s="35" t="s">
        <v>83</v>
      </c>
      <c r="D34" s="35" t="s">
        <v>10</v>
      </c>
      <c r="E34" s="35" t="s">
        <v>11</v>
      </c>
      <c r="F34" s="35" t="s">
        <v>12</v>
      </c>
      <c r="G34" s="36"/>
      <c r="H34" s="16"/>
      <c r="I34" s="22"/>
    </row>
    <row r="35" spans="1:9" x14ac:dyDescent="0.25">
      <c r="A35" s="21" t="s">
        <v>71</v>
      </c>
      <c r="B35" s="5" t="s">
        <v>106</v>
      </c>
      <c r="C35" s="44">
        <f>C36+C68</f>
        <v>30927328.029999997</v>
      </c>
      <c r="D35" s="39">
        <f>D36+D68</f>
        <v>30928784.019999996</v>
      </c>
      <c r="E35" s="44">
        <f>E36+E68</f>
        <v>30847515.410000004</v>
      </c>
      <c r="F35" s="44">
        <f>F36+F68</f>
        <v>30847025.57</v>
      </c>
      <c r="G35" s="45"/>
      <c r="H35" s="30"/>
    </row>
    <row r="36" spans="1:9" x14ac:dyDescent="0.25">
      <c r="A36" s="7" t="s">
        <v>13</v>
      </c>
      <c r="B36" s="5" t="s">
        <v>55</v>
      </c>
      <c r="C36" s="35">
        <v>7370000</v>
      </c>
      <c r="D36" s="35">
        <v>7369455.4900000002</v>
      </c>
      <c r="E36" s="35">
        <v>7369455.4900000002</v>
      </c>
      <c r="F36" s="35">
        <v>7369455.4900000002</v>
      </c>
      <c r="G36" s="36"/>
      <c r="H36" s="16"/>
    </row>
    <row r="37" spans="1:9" x14ac:dyDescent="0.25">
      <c r="A37" s="8">
        <v>45601</v>
      </c>
      <c r="B37" s="4" t="s">
        <v>134</v>
      </c>
      <c r="C37" s="46"/>
      <c r="D37" s="37"/>
      <c r="E37" s="37"/>
      <c r="F37" s="37">
        <v>1192984</v>
      </c>
      <c r="G37" s="38"/>
      <c r="H37" s="13"/>
      <c r="I37" s="6"/>
    </row>
    <row r="38" spans="1:9" x14ac:dyDescent="0.25">
      <c r="A38" s="34"/>
      <c r="B38" s="4" t="s">
        <v>124</v>
      </c>
      <c r="C38" s="46"/>
      <c r="D38" s="37"/>
      <c r="E38" s="37"/>
      <c r="F38" s="37">
        <v>470165</v>
      </c>
      <c r="G38" s="38"/>
      <c r="H38" s="13"/>
      <c r="I38" s="6"/>
    </row>
    <row r="39" spans="1:9" x14ac:dyDescent="0.25">
      <c r="A39" s="34"/>
      <c r="B39" s="4" t="s">
        <v>136</v>
      </c>
      <c r="C39" s="46"/>
      <c r="D39" s="37"/>
      <c r="E39" s="37"/>
      <c r="F39" s="37">
        <v>320071.86</v>
      </c>
      <c r="G39" s="38"/>
      <c r="H39" s="13"/>
      <c r="I39" s="6"/>
    </row>
    <row r="40" spans="1:9" x14ac:dyDescent="0.25">
      <c r="A40" s="33"/>
      <c r="B40" s="4" t="s">
        <v>125</v>
      </c>
      <c r="C40" s="46"/>
      <c r="D40" s="37"/>
      <c r="E40" s="37"/>
      <c r="F40" s="37">
        <v>2281868</v>
      </c>
      <c r="G40" s="38"/>
      <c r="H40" s="13"/>
      <c r="I40" s="6"/>
    </row>
    <row r="41" spans="1:9" x14ac:dyDescent="0.25">
      <c r="A41" s="33"/>
      <c r="B41" s="4" t="s">
        <v>135</v>
      </c>
      <c r="C41" s="46"/>
      <c r="D41" s="37"/>
      <c r="E41" s="37"/>
      <c r="F41" s="37">
        <v>168205</v>
      </c>
      <c r="G41" s="38"/>
      <c r="H41" s="13"/>
      <c r="I41" s="6"/>
    </row>
    <row r="42" spans="1:9" x14ac:dyDescent="0.25">
      <c r="A42" s="33"/>
      <c r="B42" s="4" t="s">
        <v>137</v>
      </c>
      <c r="C42" s="46"/>
      <c r="D42" s="37"/>
      <c r="E42" s="37"/>
      <c r="F42" s="37">
        <v>125099</v>
      </c>
      <c r="G42" s="38"/>
      <c r="H42" s="13"/>
      <c r="I42" s="6"/>
    </row>
    <row r="43" spans="1:9" x14ac:dyDescent="0.25">
      <c r="A43" s="33"/>
      <c r="B43" s="4" t="s">
        <v>138</v>
      </c>
      <c r="C43" s="46"/>
      <c r="D43" s="37"/>
      <c r="E43" s="37"/>
      <c r="F43" s="37">
        <v>1990200</v>
      </c>
      <c r="G43" s="38"/>
      <c r="H43" s="13"/>
      <c r="I43" s="6"/>
    </row>
    <row r="44" spans="1:9" x14ac:dyDescent="0.25">
      <c r="A44" s="33"/>
      <c r="B44" s="4" t="s">
        <v>139</v>
      </c>
      <c r="C44" s="46"/>
      <c r="D44" s="37"/>
      <c r="E44" s="37"/>
      <c r="F44" s="37">
        <v>179573</v>
      </c>
      <c r="G44" s="38"/>
      <c r="H44" s="13"/>
      <c r="I44" s="6"/>
    </row>
    <row r="45" spans="1:9" x14ac:dyDescent="0.25">
      <c r="A45" s="9"/>
      <c r="B45" s="4" t="s">
        <v>126</v>
      </c>
      <c r="C45" s="37"/>
      <c r="D45" s="37"/>
      <c r="E45" s="37"/>
      <c r="F45" s="37">
        <v>641289.63</v>
      </c>
      <c r="G45" s="38"/>
      <c r="H45" s="13"/>
      <c r="I45" s="6"/>
    </row>
    <row r="46" spans="1:9" x14ac:dyDescent="0.25">
      <c r="A46" s="9"/>
      <c r="B46" s="5" t="s">
        <v>99</v>
      </c>
      <c r="C46" s="35">
        <v>7370000</v>
      </c>
      <c r="D46" s="35">
        <v>7369455.4900000002</v>
      </c>
      <c r="E46" s="35">
        <v>7369455.4900000002</v>
      </c>
      <c r="F46" s="35">
        <f>SUM(F37:F45)</f>
        <v>7369455.4899999993</v>
      </c>
      <c r="G46" s="38"/>
      <c r="H46" s="13"/>
      <c r="I46" s="6"/>
    </row>
    <row r="47" spans="1:9" x14ac:dyDescent="0.25">
      <c r="A47" s="7" t="s">
        <v>14</v>
      </c>
      <c r="B47" s="5" t="s">
        <v>15</v>
      </c>
      <c r="C47" s="37">
        <v>407436.82</v>
      </c>
      <c r="D47" s="37">
        <v>407436.82</v>
      </c>
      <c r="E47" s="37">
        <v>405342.14</v>
      </c>
      <c r="F47" s="37">
        <v>405289.75</v>
      </c>
      <c r="G47" s="38"/>
      <c r="H47" s="13"/>
    </row>
    <row r="48" spans="1:9" x14ac:dyDescent="0.25">
      <c r="A48" s="10" t="s">
        <v>16</v>
      </c>
      <c r="B48" s="5" t="s">
        <v>103</v>
      </c>
      <c r="C48" s="37">
        <v>356392.09</v>
      </c>
      <c r="D48" s="37">
        <v>356392.09</v>
      </c>
      <c r="E48" s="37">
        <v>356058.73</v>
      </c>
      <c r="F48" s="37">
        <v>400825</v>
      </c>
      <c r="G48" s="38"/>
      <c r="H48" s="13"/>
    </row>
    <row r="49" spans="1:8" x14ac:dyDescent="0.25">
      <c r="A49" s="10" t="s">
        <v>17</v>
      </c>
      <c r="B49" s="5" t="s">
        <v>18</v>
      </c>
      <c r="C49" s="37">
        <v>212870.9</v>
      </c>
      <c r="D49" s="37">
        <v>212870.9</v>
      </c>
      <c r="E49" s="37">
        <v>212369.49</v>
      </c>
      <c r="F49" s="37">
        <v>211416.24</v>
      </c>
      <c r="G49" s="38"/>
      <c r="H49" s="13"/>
    </row>
    <row r="50" spans="1:8" x14ac:dyDescent="0.25">
      <c r="A50" s="10" t="s">
        <v>19</v>
      </c>
      <c r="B50" s="5" t="s">
        <v>20</v>
      </c>
      <c r="C50" s="37">
        <v>120407.52</v>
      </c>
      <c r="D50" s="37">
        <v>120407.52</v>
      </c>
      <c r="E50" s="37">
        <v>119668.24</v>
      </c>
      <c r="F50" s="37">
        <v>101531.8</v>
      </c>
      <c r="G50" s="38"/>
      <c r="H50" s="13"/>
    </row>
    <row r="51" spans="1:8" x14ac:dyDescent="0.25">
      <c r="A51" s="10" t="s">
        <v>21</v>
      </c>
      <c r="B51" s="5" t="s">
        <v>22</v>
      </c>
      <c r="C51" s="37">
        <v>189751.75</v>
      </c>
      <c r="D51" s="37">
        <v>189751.75</v>
      </c>
      <c r="E51" s="37">
        <v>189312.65</v>
      </c>
      <c r="F51" s="37">
        <v>189312.65</v>
      </c>
      <c r="G51" s="38"/>
      <c r="H51" s="13"/>
    </row>
    <row r="52" spans="1:8" x14ac:dyDescent="0.25">
      <c r="A52" s="10" t="s">
        <v>23</v>
      </c>
      <c r="B52" s="5" t="s">
        <v>24</v>
      </c>
      <c r="C52" s="37">
        <v>2934878.49</v>
      </c>
      <c r="D52" s="37">
        <v>2934878.49</v>
      </c>
      <c r="E52" s="37">
        <v>2924980.5</v>
      </c>
      <c r="F52" s="37">
        <v>2924980.5</v>
      </c>
      <c r="G52" s="38"/>
      <c r="H52" s="13"/>
    </row>
    <row r="53" spans="1:8" x14ac:dyDescent="0.25">
      <c r="A53" s="10" t="s">
        <v>25</v>
      </c>
      <c r="B53" s="5" t="s">
        <v>26</v>
      </c>
      <c r="C53" s="37">
        <v>356392.09</v>
      </c>
      <c r="D53" s="37">
        <v>356392.09</v>
      </c>
      <c r="E53" s="37">
        <v>355330.41</v>
      </c>
      <c r="F53" s="37">
        <v>355330.41</v>
      </c>
      <c r="G53" s="38"/>
      <c r="H53" s="13"/>
    </row>
    <row r="54" spans="1:8" x14ac:dyDescent="0.25">
      <c r="A54" s="7" t="s">
        <v>27</v>
      </c>
      <c r="B54" s="5" t="s">
        <v>28</v>
      </c>
      <c r="C54" s="37">
        <v>1108645.45</v>
      </c>
      <c r="D54" s="37">
        <v>1108645.45</v>
      </c>
      <c r="E54" s="37">
        <v>1106695.5</v>
      </c>
      <c r="F54" s="37">
        <v>1106588.23</v>
      </c>
      <c r="G54" s="38"/>
      <c r="H54" s="13"/>
    </row>
    <row r="55" spans="1:8" x14ac:dyDescent="0.25">
      <c r="A55" s="10" t="s">
        <v>29</v>
      </c>
      <c r="B55" s="5" t="s">
        <v>30</v>
      </c>
      <c r="C55" s="37">
        <v>442111.14</v>
      </c>
      <c r="D55" s="37">
        <v>442111.14</v>
      </c>
      <c r="E55" s="37">
        <v>440130</v>
      </c>
      <c r="F55" s="37">
        <v>439000.76</v>
      </c>
      <c r="G55" s="38"/>
      <c r="H55" s="13"/>
    </row>
    <row r="56" spans="1:8" x14ac:dyDescent="0.25">
      <c r="A56" s="10" t="s">
        <v>31</v>
      </c>
      <c r="B56" s="5" t="s">
        <v>32</v>
      </c>
      <c r="C56" s="37">
        <v>275488.49</v>
      </c>
      <c r="D56" s="37">
        <v>275488.49</v>
      </c>
      <c r="E56" s="37">
        <v>274100.28000000003</v>
      </c>
      <c r="F56" s="37">
        <v>268410.49</v>
      </c>
      <c r="G56" s="38"/>
      <c r="H56" s="13"/>
    </row>
    <row r="57" spans="1:8" x14ac:dyDescent="0.25">
      <c r="A57" s="10" t="s">
        <v>33</v>
      </c>
      <c r="B57" s="5" t="s">
        <v>34</v>
      </c>
      <c r="C57" s="37">
        <v>965128.08</v>
      </c>
      <c r="D57" s="37">
        <v>965128.08</v>
      </c>
      <c r="E57" s="37">
        <v>962010.45</v>
      </c>
      <c r="F57" s="37">
        <v>962010.45</v>
      </c>
      <c r="G57" s="38"/>
      <c r="H57" s="13"/>
    </row>
    <row r="58" spans="1:8" x14ac:dyDescent="0.25">
      <c r="A58" s="10" t="s">
        <v>35</v>
      </c>
      <c r="B58" s="5" t="s">
        <v>36</v>
      </c>
      <c r="C58" s="37">
        <v>2647839.62</v>
      </c>
      <c r="D58" s="37">
        <v>2647839.62</v>
      </c>
      <c r="E58" s="37">
        <v>2640755.31</v>
      </c>
      <c r="F58" s="37">
        <v>2640755.31</v>
      </c>
      <c r="G58" s="38"/>
      <c r="H58" s="13"/>
    </row>
    <row r="59" spans="1:8" x14ac:dyDescent="0.25">
      <c r="A59" s="10" t="s">
        <v>37</v>
      </c>
      <c r="B59" s="5" t="s">
        <v>38</v>
      </c>
      <c r="C59" s="37">
        <v>3159310.04</v>
      </c>
      <c r="D59" s="37">
        <v>3159310.04</v>
      </c>
      <c r="E59" s="37">
        <v>3146839.89</v>
      </c>
      <c r="F59" s="37">
        <v>3146016.99</v>
      </c>
      <c r="G59" s="38"/>
      <c r="H59" s="13"/>
    </row>
    <row r="60" spans="1:8" x14ac:dyDescent="0.25">
      <c r="A60" s="10" t="s">
        <v>39</v>
      </c>
      <c r="B60" s="5" t="s">
        <v>40</v>
      </c>
      <c r="C60" s="37">
        <v>2182615.27</v>
      </c>
      <c r="D60" s="37">
        <v>2182615.77</v>
      </c>
      <c r="E60" s="37">
        <v>2178479.0099999998</v>
      </c>
      <c r="F60" s="37">
        <v>2177300.25</v>
      </c>
      <c r="G60" s="38"/>
      <c r="H60" s="13"/>
    </row>
    <row r="61" spans="1:8" x14ac:dyDescent="0.25">
      <c r="A61" s="10" t="s">
        <v>41</v>
      </c>
      <c r="B61" s="5" t="s">
        <v>42</v>
      </c>
      <c r="C61" s="37">
        <v>1481400.55</v>
      </c>
      <c r="D61" s="37">
        <v>1481400.55</v>
      </c>
      <c r="E61" s="37">
        <v>1475946.88</v>
      </c>
      <c r="F61" s="37">
        <v>1475783.02</v>
      </c>
      <c r="G61" s="38"/>
      <c r="H61" s="13"/>
    </row>
    <row r="62" spans="1:8" x14ac:dyDescent="0.25">
      <c r="A62" s="10" t="s">
        <v>43</v>
      </c>
      <c r="B62" s="5" t="s">
        <v>44</v>
      </c>
      <c r="C62" s="37">
        <v>117452.95</v>
      </c>
      <c r="D62" s="37">
        <v>117452.95</v>
      </c>
      <c r="E62" s="37">
        <v>116709.46</v>
      </c>
      <c r="F62" s="37">
        <v>66960</v>
      </c>
      <c r="G62" s="38"/>
      <c r="H62" s="13"/>
    </row>
    <row r="63" spans="1:8" x14ac:dyDescent="0.25">
      <c r="A63" s="10" t="s">
        <v>45</v>
      </c>
      <c r="B63" s="5" t="s">
        <v>46</v>
      </c>
      <c r="C63" s="37">
        <v>273488.49</v>
      </c>
      <c r="D63" s="37">
        <v>275488.49</v>
      </c>
      <c r="E63" s="37">
        <v>274094.98</v>
      </c>
      <c r="F63" s="37">
        <v>323256.86</v>
      </c>
      <c r="G63" s="38"/>
      <c r="H63" s="13"/>
    </row>
    <row r="64" spans="1:8" x14ac:dyDescent="0.25">
      <c r="A64" s="10" t="s">
        <v>47</v>
      </c>
      <c r="B64" s="5" t="s">
        <v>48</v>
      </c>
      <c r="C64" s="37">
        <v>1803111.84</v>
      </c>
      <c r="D64" s="37">
        <v>1803111.84</v>
      </c>
      <c r="E64" s="37">
        <v>1795366.53</v>
      </c>
      <c r="F64" s="37">
        <v>1779335.12</v>
      </c>
      <c r="G64" s="38"/>
      <c r="H64" s="13"/>
    </row>
    <row r="65" spans="1:8" x14ac:dyDescent="0.25">
      <c r="A65" s="10" t="s">
        <v>49</v>
      </c>
      <c r="B65" s="5" t="s">
        <v>50</v>
      </c>
      <c r="C65" s="37">
        <v>643420.65</v>
      </c>
      <c r="D65" s="37">
        <v>643420.65</v>
      </c>
      <c r="E65" s="37">
        <v>641225.11</v>
      </c>
      <c r="F65" s="37">
        <v>641166.05000000005</v>
      </c>
      <c r="G65" s="38"/>
      <c r="H65" s="13"/>
    </row>
    <row r="66" spans="1:8" x14ac:dyDescent="0.25">
      <c r="A66" s="10" t="s">
        <v>51</v>
      </c>
      <c r="B66" s="5" t="s">
        <v>52</v>
      </c>
      <c r="C66" s="37">
        <v>3316674.2</v>
      </c>
      <c r="D66" s="37">
        <v>3316674.2</v>
      </c>
      <c r="E66" s="37">
        <v>3302577.7</v>
      </c>
      <c r="F66" s="37">
        <v>3302240</v>
      </c>
      <c r="G66" s="38"/>
      <c r="H66" s="13"/>
    </row>
    <row r="67" spans="1:8" x14ac:dyDescent="0.25">
      <c r="A67" s="10" t="s">
        <v>53</v>
      </c>
      <c r="B67" s="5" t="s">
        <v>54</v>
      </c>
      <c r="C67" s="37">
        <v>562511.6</v>
      </c>
      <c r="D67" s="37">
        <v>562511.6</v>
      </c>
      <c r="E67" s="37">
        <v>560066.66</v>
      </c>
      <c r="F67" s="37">
        <v>560060.19999999995</v>
      </c>
      <c r="G67" s="38"/>
      <c r="H67" s="13"/>
    </row>
    <row r="68" spans="1:8" x14ac:dyDescent="0.25">
      <c r="A68" s="9"/>
      <c r="B68" s="20" t="s">
        <v>72</v>
      </c>
      <c r="C68" s="35">
        <f>SUM(C47:C67)</f>
        <v>23557328.029999997</v>
      </c>
      <c r="D68" s="35">
        <f t="shared" ref="D68" si="4">SUM(D47:D67)</f>
        <v>23559328.529999997</v>
      </c>
      <c r="E68" s="35">
        <v>23478059.920000002</v>
      </c>
      <c r="F68" s="35">
        <f>SUM(F47:F67)</f>
        <v>23477570.080000002</v>
      </c>
      <c r="G68" s="36"/>
      <c r="H68" s="16"/>
    </row>
    <row r="69" spans="1:8" x14ac:dyDescent="0.25">
      <c r="C69" s="47"/>
      <c r="D69" s="47"/>
      <c r="E69" s="47"/>
      <c r="F69" s="47"/>
      <c r="G69" s="47"/>
      <c r="H69" s="31"/>
    </row>
    <row r="70" spans="1:8" x14ac:dyDescent="0.25">
      <c r="A70" s="5">
        <v>6</v>
      </c>
      <c r="B70" s="5" t="s">
        <v>56</v>
      </c>
      <c r="C70" s="35"/>
      <c r="D70" s="35">
        <v>302650</v>
      </c>
      <c r="E70" s="35">
        <v>302650</v>
      </c>
      <c r="F70" s="35">
        <v>302650</v>
      </c>
      <c r="G70" s="36"/>
      <c r="H70" s="16"/>
    </row>
    <row r="71" spans="1:8" x14ac:dyDescent="0.25">
      <c r="A71" s="5">
        <v>7</v>
      </c>
      <c r="B71" s="5" t="s">
        <v>57</v>
      </c>
      <c r="C71" s="35">
        <v>441600</v>
      </c>
      <c r="D71" s="35">
        <v>441600</v>
      </c>
      <c r="E71" s="35">
        <v>441194.89</v>
      </c>
      <c r="F71" s="35">
        <v>441190.22</v>
      </c>
      <c r="G71" s="36"/>
      <c r="H71" s="16"/>
    </row>
    <row r="72" spans="1:8" x14ac:dyDescent="0.25">
      <c r="A72" s="5">
        <v>8</v>
      </c>
      <c r="B72" s="5" t="s">
        <v>58</v>
      </c>
      <c r="C72" s="35">
        <v>600000</v>
      </c>
      <c r="D72" s="35">
        <v>864501.6</v>
      </c>
      <c r="E72" s="35">
        <v>871900.16000000003</v>
      </c>
      <c r="F72" s="35">
        <v>127299.17</v>
      </c>
      <c r="G72" s="36"/>
      <c r="H72" s="16"/>
    </row>
    <row r="73" spans="1:8" x14ac:dyDescent="0.25">
      <c r="A73" s="5">
        <v>9</v>
      </c>
      <c r="B73" s="5" t="s">
        <v>130</v>
      </c>
      <c r="C73" s="35">
        <v>110077.9</v>
      </c>
      <c r="D73" s="35">
        <v>110077.9</v>
      </c>
      <c r="E73" s="35">
        <v>110077.9</v>
      </c>
      <c r="F73" s="35"/>
      <c r="G73" s="36"/>
      <c r="H73" s="16"/>
    </row>
    <row r="74" spans="1:8" x14ac:dyDescent="0.25">
      <c r="A74" s="5">
        <v>10</v>
      </c>
      <c r="B74" s="5" t="s">
        <v>131</v>
      </c>
      <c r="C74" s="35">
        <v>929320.12</v>
      </c>
      <c r="D74" s="35">
        <v>929320.12</v>
      </c>
      <c r="E74" s="35">
        <v>929320.12</v>
      </c>
      <c r="F74" s="35">
        <v>625652.01</v>
      </c>
      <c r="G74" s="36"/>
      <c r="H74" s="16"/>
    </row>
    <row r="75" spans="1:8" s="11" customFormat="1" x14ac:dyDescent="0.25">
      <c r="A75" s="18"/>
      <c r="B75" s="5" t="s">
        <v>70</v>
      </c>
      <c r="C75" s="35">
        <f>SUM(C70:C74)</f>
        <v>2080998.02</v>
      </c>
      <c r="D75" s="35">
        <f>SUM(D70:D74)</f>
        <v>2648149.62</v>
      </c>
      <c r="E75" s="35">
        <f>SUM(E70:E74)</f>
        <v>2655143.0699999998</v>
      </c>
      <c r="F75" s="35">
        <f>SUM(F70:F74)</f>
        <v>1496791.4</v>
      </c>
      <c r="G75" s="36"/>
      <c r="H75" s="16"/>
    </row>
    <row r="76" spans="1:8" x14ac:dyDescent="0.25">
      <c r="A76" s="2">
        <v>11</v>
      </c>
      <c r="B76" s="5" t="s">
        <v>144</v>
      </c>
      <c r="C76" s="37"/>
      <c r="D76" s="35"/>
      <c r="E76" s="35"/>
      <c r="F76" s="35">
        <v>917110.87</v>
      </c>
      <c r="G76" s="36"/>
      <c r="H76" s="16"/>
    </row>
    <row r="77" spans="1:8" x14ac:dyDescent="0.25">
      <c r="A77" s="5"/>
      <c r="B77" s="5" t="s">
        <v>143</v>
      </c>
      <c r="C77" s="35">
        <f>C75+C68+C36</f>
        <v>33008326.049999997</v>
      </c>
      <c r="D77" s="35">
        <f>D75+D68+D36</f>
        <v>33576933.640000001</v>
      </c>
      <c r="E77" s="35">
        <f>E75+E68+E36</f>
        <v>33502658.480000004</v>
      </c>
      <c r="F77" s="35">
        <f>F75+F68+F36+F76</f>
        <v>33260927.84</v>
      </c>
      <c r="G77" s="36"/>
      <c r="H77" s="16"/>
    </row>
    <row r="78" spans="1:8" x14ac:dyDescent="0.25">
      <c r="A78" s="2"/>
      <c r="B78" s="2"/>
      <c r="C78" s="16"/>
      <c r="D78" s="16"/>
      <c r="E78" s="16"/>
      <c r="F78" s="16"/>
      <c r="G78" s="16"/>
      <c r="H78" s="16"/>
    </row>
    <row r="79" spans="1:8" x14ac:dyDescent="0.25">
      <c r="A79" s="2"/>
      <c r="B79" s="2"/>
      <c r="C79" s="13"/>
      <c r="D79" s="13"/>
      <c r="E79" s="13"/>
      <c r="F79" s="13"/>
      <c r="G79" s="13"/>
      <c r="H79" s="13"/>
    </row>
    <row r="80" spans="1:8" x14ac:dyDescent="0.25">
      <c r="A80" s="2"/>
      <c r="B80" s="2"/>
      <c r="C80" s="13"/>
      <c r="D80" s="13"/>
      <c r="E80" s="13"/>
      <c r="F80" s="13"/>
      <c r="G80" s="13"/>
      <c r="H80" s="13"/>
    </row>
    <row r="81" spans="1:8" x14ac:dyDescent="0.25">
      <c r="A81" s="14"/>
      <c r="B81" s="14"/>
      <c r="C81" s="35" t="s">
        <v>120</v>
      </c>
      <c r="D81" s="35" t="s">
        <v>121</v>
      </c>
      <c r="E81" s="35" t="s">
        <v>117</v>
      </c>
      <c r="F81" s="35" t="s">
        <v>12</v>
      </c>
      <c r="G81" s="35" t="s">
        <v>122</v>
      </c>
      <c r="H81" s="36"/>
    </row>
    <row r="82" spans="1:8" x14ac:dyDescent="0.25">
      <c r="A82" s="17"/>
      <c r="B82" s="14" t="s">
        <v>119</v>
      </c>
      <c r="C82" s="35">
        <v>18857982.02</v>
      </c>
      <c r="D82" s="35">
        <v>11396606.039999999</v>
      </c>
      <c r="E82" s="35">
        <v>11896663.67</v>
      </c>
      <c r="F82" s="35">
        <v>17103520.329999998</v>
      </c>
      <c r="G82" s="35">
        <v>13651125.359999999</v>
      </c>
      <c r="H82" s="36"/>
    </row>
    <row r="83" spans="1:8" x14ac:dyDescent="0.25">
      <c r="A83" s="12"/>
      <c r="B83" s="14" t="s">
        <v>59</v>
      </c>
      <c r="C83" s="37">
        <v>2111003.02</v>
      </c>
      <c r="D83" s="37">
        <v>1104196.5</v>
      </c>
      <c r="E83" s="37">
        <v>1164155.76</v>
      </c>
      <c r="F83" s="37">
        <v>3236341.47</v>
      </c>
      <c r="G83" s="35">
        <f t="shared" ref="G83:G90" si="5">C83+E83-F83</f>
        <v>38817.310000000056</v>
      </c>
      <c r="H83" s="38"/>
    </row>
    <row r="84" spans="1:8" x14ac:dyDescent="0.25">
      <c r="A84" s="12"/>
      <c r="B84" s="14" t="s">
        <v>60</v>
      </c>
      <c r="C84" s="37">
        <v>4096709.94</v>
      </c>
      <c r="D84" s="37">
        <v>1920177.11</v>
      </c>
      <c r="E84" s="37">
        <v>2088299.59</v>
      </c>
      <c r="F84" s="37">
        <v>2399792.3199999998</v>
      </c>
      <c r="G84" s="35">
        <f t="shared" si="5"/>
        <v>3785217.2100000004</v>
      </c>
      <c r="H84" s="38"/>
    </row>
    <row r="85" spans="1:8" x14ac:dyDescent="0.25">
      <c r="A85" s="12"/>
      <c r="B85" s="14" t="s">
        <v>66</v>
      </c>
      <c r="C85" s="37">
        <v>3251861.42</v>
      </c>
      <c r="D85" s="37">
        <v>1920301.09</v>
      </c>
      <c r="E85" s="37">
        <v>2085300.16</v>
      </c>
      <c r="F85" s="37">
        <v>2438891.7999999998</v>
      </c>
      <c r="G85" s="35">
        <f t="shared" si="5"/>
        <v>2898269.7800000003</v>
      </c>
      <c r="H85" s="38"/>
    </row>
    <row r="86" spans="1:8" x14ac:dyDescent="0.25">
      <c r="A86" s="12"/>
      <c r="B86" s="14" t="s">
        <v>61</v>
      </c>
      <c r="C86" s="37">
        <v>2880569.2</v>
      </c>
      <c r="D86" s="37">
        <v>1927793.53</v>
      </c>
      <c r="E86" s="37">
        <v>2021352</v>
      </c>
      <c r="F86" s="37">
        <v>2398197.4900000002</v>
      </c>
      <c r="G86" s="35">
        <f t="shared" si="5"/>
        <v>2503723.71</v>
      </c>
      <c r="H86" s="38"/>
    </row>
    <row r="87" spans="1:8" x14ac:dyDescent="0.25">
      <c r="A87" s="12"/>
      <c r="B87" s="14" t="s">
        <v>62</v>
      </c>
      <c r="C87" s="37">
        <v>2904173.49</v>
      </c>
      <c r="D87" s="37">
        <v>1707110.34</v>
      </c>
      <c r="E87" s="37">
        <v>1792298.29</v>
      </c>
      <c r="F87" s="37">
        <v>4647338.17</v>
      </c>
      <c r="G87" s="35">
        <f t="shared" si="5"/>
        <v>49133.610000000335</v>
      </c>
      <c r="H87" s="38"/>
    </row>
    <row r="88" spans="1:8" x14ac:dyDescent="0.25">
      <c r="A88" s="12"/>
      <c r="B88" s="14" t="s">
        <v>63</v>
      </c>
      <c r="C88" s="37">
        <v>1606280.1</v>
      </c>
      <c r="D88" s="37">
        <v>851131.8</v>
      </c>
      <c r="E88" s="37">
        <v>809952.11</v>
      </c>
      <c r="F88" s="37">
        <v>1982959.08</v>
      </c>
      <c r="G88" s="35">
        <f t="shared" si="5"/>
        <v>433273.12999999989</v>
      </c>
      <c r="H88" s="38"/>
    </row>
    <row r="89" spans="1:8" x14ac:dyDescent="0.25">
      <c r="A89" s="12"/>
      <c r="B89" s="14" t="s">
        <v>64</v>
      </c>
      <c r="C89" s="37">
        <v>1159263.4099999999</v>
      </c>
      <c r="D89" s="37">
        <v>1123674.71</v>
      </c>
      <c r="E89" s="37">
        <v>1118846.93</v>
      </c>
      <c r="F89" s="37"/>
      <c r="G89" s="35">
        <f t="shared" si="5"/>
        <v>2278110.34</v>
      </c>
      <c r="H89" s="38"/>
    </row>
    <row r="90" spans="1:8" x14ac:dyDescent="0.25">
      <c r="A90" s="12"/>
      <c r="B90" s="14" t="s">
        <v>65</v>
      </c>
      <c r="C90" s="37">
        <v>848121.44</v>
      </c>
      <c r="D90" s="37">
        <v>842220.96</v>
      </c>
      <c r="E90" s="37">
        <v>816458.83</v>
      </c>
      <c r="F90" s="37"/>
      <c r="G90" s="35">
        <f t="shared" si="5"/>
        <v>1664580.27</v>
      </c>
      <c r="H90" s="38"/>
    </row>
    <row r="91" spans="1:8" x14ac:dyDescent="0.25">
      <c r="A91" s="13"/>
      <c r="B91" s="16"/>
      <c r="C91" s="13"/>
      <c r="D91" s="13"/>
      <c r="E91" s="13"/>
      <c r="F91" s="13"/>
      <c r="G91" s="13"/>
      <c r="H91" s="13"/>
    </row>
    <row r="92" spans="1:8" ht="18" customHeight="1" x14ac:dyDescent="0.25">
      <c r="B92" s="25" t="s">
        <v>68</v>
      </c>
      <c r="C92" s="27"/>
      <c r="D92" s="27"/>
      <c r="E92" s="25" t="s">
        <v>67</v>
      </c>
      <c r="F92" s="3"/>
      <c r="G92" s="3"/>
      <c r="H92" s="3"/>
    </row>
    <row r="93" spans="1:8" ht="16.5" customHeight="1" x14ac:dyDescent="0.25">
      <c r="B93" s="2"/>
      <c r="C93" s="3"/>
      <c r="D93" s="3"/>
      <c r="E93" s="2"/>
      <c r="F93" s="3"/>
      <c r="G93" s="3"/>
      <c r="H93" s="3"/>
    </row>
    <row r="94" spans="1:8" ht="15" customHeight="1" x14ac:dyDescent="0.25">
      <c r="B94" s="2"/>
      <c r="C94" s="3"/>
      <c r="D94" s="3"/>
      <c r="E94" s="2"/>
      <c r="F94" s="3"/>
      <c r="G94" s="3"/>
      <c r="H94" s="3"/>
    </row>
    <row r="95" spans="1:8" ht="15.75" x14ac:dyDescent="0.25">
      <c r="A95" s="11"/>
      <c r="B95" s="32" t="s">
        <v>76</v>
      </c>
      <c r="C95" s="15"/>
      <c r="D95" s="1"/>
      <c r="E95" s="1"/>
      <c r="F95" s="1"/>
      <c r="G95" s="1"/>
      <c r="H95" s="1"/>
    </row>
    <row r="96" spans="1:8" x14ac:dyDescent="0.25">
      <c r="B96" s="1"/>
      <c r="C96" s="1"/>
      <c r="D96" s="1"/>
      <c r="E96" s="1"/>
      <c r="F96" s="1"/>
      <c r="G96" s="1"/>
      <c r="H96" s="1"/>
    </row>
    <row r="97" spans="1:8" x14ac:dyDescent="0.25">
      <c r="A97" t="s">
        <v>89</v>
      </c>
      <c r="B97" s="1" t="s">
        <v>100</v>
      </c>
      <c r="C97" s="1"/>
      <c r="D97" s="1"/>
      <c r="E97" s="1"/>
      <c r="F97" s="1"/>
      <c r="G97" s="1"/>
      <c r="H97" s="1"/>
    </row>
    <row r="98" spans="1:8" x14ac:dyDescent="0.25">
      <c r="B98" s="1" t="s">
        <v>98</v>
      </c>
      <c r="C98" s="1"/>
      <c r="D98" s="1"/>
      <c r="E98" s="1"/>
      <c r="F98" s="1"/>
      <c r="G98" s="1"/>
      <c r="H98" s="1"/>
    </row>
    <row r="99" spans="1:8" x14ac:dyDescent="0.25">
      <c r="A99" t="s">
        <v>90</v>
      </c>
      <c r="B99" s="1" t="s">
        <v>104</v>
      </c>
      <c r="C99" s="1"/>
      <c r="D99" s="1"/>
      <c r="E99" s="1"/>
      <c r="F99" s="1"/>
      <c r="G99" s="1"/>
      <c r="H99" s="1"/>
    </row>
    <row r="100" spans="1:8" x14ac:dyDescent="0.25">
      <c r="A100" t="s">
        <v>91</v>
      </c>
      <c r="B100" s="1" t="s">
        <v>96</v>
      </c>
      <c r="C100" s="1"/>
      <c r="D100" s="1"/>
      <c r="E100" s="1"/>
      <c r="F100" s="1"/>
      <c r="G100" s="1"/>
      <c r="H100" s="1"/>
    </row>
    <row r="101" spans="1:8" x14ac:dyDescent="0.25">
      <c r="B101" s="1" t="s">
        <v>84</v>
      </c>
      <c r="C101" s="1"/>
      <c r="D101" s="1"/>
      <c r="E101" s="1"/>
      <c r="F101" s="1"/>
      <c r="G101" s="1"/>
      <c r="H101" s="1"/>
    </row>
    <row r="102" spans="1:8" x14ac:dyDescent="0.25">
      <c r="B102" s="1" t="s">
        <v>95</v>
      </c>
      <c r="C102" s="1"/>
      <c r="D102" s="1"/>
      <c r="E102" s="1"/>
      <c r="F102" s="1"/>
      <c r="G102" s="1"/>
      <c r="H102" s="1"/>
    </row>
    <row r="103" spans="1:8" x14ac:dyDescent="0.25">
      <c r="A103" t="s">
        <v>92</v>
      </c>
      <c r="B103" s="1" t="s">
        <v>97</v>
      </c>
      <c r="C103" s="1"/>
      <c r="D103" s="1"/>
      <c r="E103" s="1"/>
      <c r="F103" s="1"/>
      <c r="G103" s="1"/>
      <c r="H103" s="1"/>
    </row>
    <row r="104" spans="1:8" x14ac:dyDescent="0.25">
      <c r="B104" s="1" t="s">
        <v>123</v>
      </c>
      <c r="C104" s="1"/>
      <c r="D104" s="1"/>
      <c r="E104" s="1"/>
      <c r="F104" s="1"/>
      <c r="G104" s="1"/>
      <c r="H104" s="1"/>
    </row>
    <row r="105" spans="1:8" x14ac:dyDescent="0.25">
      <c r="A105" t="s">
        <v>71</v>
      </c>
      <c r="B105" s="1" t="s">
        <v>85</v>
      </c>
      <c r="C105" s="1"/>
      <c r="D105" s="1"/>
      <c r="E105" s="1"/>
      <c r="F105" s="1"/>
      <c r="G105" s="1"/>
      <c r="H105" s="1"/>
    </row>
    <row r="106" spans="1:8" x14ac:dyDescent="0.25">
      <c r="A106" t="s">
        <v>93</v>
      </c>
      <c r="B106" s="1" t="s">
        <v>86</v>
      </c>
      <c r="C106" s="1"/>
      <c r="D106" s="1"/>
      <c r="E106" s="1"/>
      <c r="F106" s="1"/>
      <c r="G106" s="1"/>
      <c r="H106" s="1"/>
    </row>
    <row r="107" spans="1:8" x14ac:dyDescent="0.25">
      <c r="A107" t="s">
        <v>94</v>
      </c>
      <c r="B107" s="1" t="s">
        <v>87</v>
      </c>
      <c r="C107" s="1"/>
      <c r="D107" s="1"/>
      <c r="E107" s="1"/>
      <c r="F107" s="1"/>
      <c r="G107" s="1"/>
      <c r="H107" s="1"/>
    </row>
    <row r="108" spans="1:8" x14ac:dyDescent="0.25">
      <c r="B108" s="1" t="s">
        <v>140</v>
      </c>
      <c r="C108" s="1"/>
      <c r="D108" s="1"/>
      <c r="E108" s="1"/>
      <c r="F108" s="1"/>
      <c r="G108" s="1"/>
      <c r="H108" s="1"/>
    </row>
    <row r="109" spans="1:8" x14ac:dyDescent="0.25">
      <c r="B109" s="1" t="s">
        <v>88</v>
      </c>
      <c r="C109" s="1"/>
      <c r="D109" s="1"/>
      <c r="E109" s="1"/>
      <c r="F109" s="1"/>
      <c r="G109" s="1"/>
      <c r="H109" s="1"/>
    </row>
    <row r="110" spans="1:8" x14ac:dyDescent="0.25">
      <c r="B110" s="1"/>
      <c r="C110" s="1"/>
      <c r="D110" s="1"/>
      <c r="E110" s="1"/>
      <c r="F110" s="1"/>
      <c r="G110" s="1"/>
      <c r="H110" s="1"/>
    </row>
    <row r="111" spans="1:8" x14ac:dyDescent="0.25">
      <c r="B111" s="26" t="s">
        <v>77</v>
      </c>
      <c r="C111" s="26"/>
      <c r="D111" s="23"/>
      <c r="E111" s="23"/>
      <c r="F111" s="23"/>
      <c r="G111" s="23"/>
      <c r="H111" s="23"/>
    </row>
    <row r="112" spans="1:8" x14ac:dyDescent="0.25">
      <c r="B112" s="26" t="s">
        <v>79</v>
      </c>
      <c r="C112" s="26"/>
      <c r="D112" s="23"/>
      <c r="E112" s="27" t="s">
        <v>78</v>
      </c>
      <c r="F112" s="27"/>
      <c r="G112" s="27"/>
      <c r="H112" s="27"/>
    </row>
    <row r="113" spans="2:8" x14ac:dyDescent="0.25">
      <c r="B113" s="26" t="s">
        <v>142</v>
      </c>
      <c r="C113" s="26"/>
      <c r="D113" s="23"/>
      <c r="E113" s="27" t="s">
        <v>80</v>
      </c>
      <c r="F113" s="27"/>
      <c r="G113" s="27"/>
      <c r="H113" s="27"/>
    </row>
    <row r="114" spans="2:8" x14ac:dyDescent="0.25">
      <c r="B114" s="23"/>
      <c r="C114" s="23"/>
      <c r="D114" s="23"/>
      <c r="E114" s="27" t="s">
        <v>81</v>
      </c>
      <c r="F114" s="27"/>
      <c r="G114" s="27"/>
      <c r="H114" s="27"/>
    </row>
  </sheetData>
  <mergeCells count="1">
    <mergeCell ref="C26:E26"/>
  </mergeCells>
  <pageMargins left="0.70866141732283472" right="0.70866141732283472" top="0.19685039370078741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Buh</cp:lastModifiedBy>
  <cp:lastPrinted>2024-03-26T05:44:35Z</cp:lastPrinted>
  <dcterms:created xsi:type="dcterms:W3CDTF">2020-05-25T12:45:01Z</dcterms:created>
  <dcterms:modified xsi:type="dcterms:W3CDTF">2024-03-26T05:48:33Z</dcterms:modified>
</cp:coreProperties>
</file>